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  <c r="B11" i="1"/>
  <c r="H10" i="1"/>
  <c r="H12" i="1" s="1"/>
  <c r="N9" i="1"/>
  <c r="N10" i="1" s="1"/>
  <c r="N12" i="1" s="1"/>
  <c r="M9" i="1"/>
  <c r="M10" i="1" s="1"/>
  <c r="M12" i="1" s="1"/>
  <c r="L9" i="1"/>
  <c r="L10" i="1" s="1"/>
  <c r="L12" i="1" s="1"/>
  <c r="K9" i="1"/>
  <c r="K10" i="1" s="1"/>
  <c r="K12" i="1" s="1"/>
  <c r="J9" i="1"/>
  <c r="J10" i="1" s="1"/>
  <c r="J12" i="1" s="1"/>
  <c r="I9" i="1"/>
  <c r="I10" i="1" s="1"/>
  <c r="I12" i="1" s="1"/>
  <c r="H9" i="1"/>
  <c r="G9" i="1"/>
  <c r="G10" i="1" s="1"/>
  <c r="G12" i="1" s="1"/>
  <c r="F9" i="1"/>
  <c r="F10" i="1" s="1"/>
  <c r="F12" i="1" s="1"/>
  <c r="E9" i="1"/>
  <c r="E10" i="1" s="1"/>
  <c r="E12" i="1" s="1"/>
  <c r="D9" i="1"/>
  <c r="D10" i="1" s="1"/>
  <c r="D12" i="1" s="1"/>
  <c r="C9" i="1"/>
  <c r="C10" i="1" s="1"/>
  <c r="B9" i="1"/>
  <c r="B10" i="1" s="1"/>
  <c r="B12" i="1" s="1"/>
  <c r="C12" i="1" l="1"/>
  <c r="C15" i="1" s="1"/>
</calcChain>
</file>

<file path=xl/sharedStrings.xml><?xml version="1.0" encoding="utf-8"?>
<sst xmlns="http://schemas.openxmlformats.org/spreadsheetml/2006/main" count="29" uniqueCount="28">
  <si>
    <t>меню</t>
  </si>
  <si>
    <t>крупа гречневая</t>
  </si>
  <si>
    <t>соль</t>
  </si>
  <si>
    <t>масло сливочное</t>
  </si>
  <si>
    <t>мясо</t>
  </si>
  <si>
    <t>лук</t>
  </si>
  <si>
    <t xml:space="preserve">хлеб пшеничный </t>
  </si>
  <si>
    <t>мука</t>
  </si>
  <si>
    <t>помидоры</t>
  </si>
  <si>
    <t>масло растительное</t>
  </si>
  <si>
    <t>томат паста</t>
  </si>
  <si>
    <t>яблоки</t>
  </si>
  <si>
    <t>сахар песок</t>
  </si>
  <si>
    <t xml:space="preserve">хлеб ржанной </t>
  </si>
  <si>
    <t>каша гр.рассыпчатая</t>
  </si>
  <si>
    <t xml:space="preserve">гуляш из говядины </t>
  </si>
  <si>
    <t>компот из пл. свежих яблок</t>
  </si>
  <si>
    <t>хлеб ржанной</t>
  </si>
  <si>
    <t>помидоры свежие</t>
  </si>
  <si>
    <t>итого на 1 человек</t>
  </si>
  <si>
    <t>итого к выдаче на общее число</t>
  </si>
  <si>
    <t>цена</t>
  </si>
  <si>
    <t>сумма</t>
  </si>
  <si>
    <t xml:space="preserve"> </t>
  </si>
  <si>
    <t>кол-во уч-ся</t>
  </si>
  <si>
    <t>ИТОГО:</t>
  </si>
  <si>
    <t>__________________</t>
  </si>
  <si>
    <t>МБОУ "Урцакинская ООШ"           11.09.21023г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</si>
</sst>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164" fontId="0" fillId="2" borderId="2" xfId="0" applyNumberFormat="1" applyFill="1" applyBorder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sqref="A1:M1"/>
    </sheetView>
  </sheetViews>
  <sheetFormatPr defaultRowHeight="14.4" x14ac:dyDescent="0.3"/>
  <cols>
    <col min="1" max="1" width="27.44140625" customWidth="1"/>
  </cols>
  <sheetData>
    <row r="1" spans="1:14" ht="18" x14ac:dyDescent="0.3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2" t="s">
        <v>13</v>
      </c>
    </row>
    <row r="3" spans="1:14" x14ac:dyDescent="0.3">
      <c r="A3" s="3" t="s">
        <v>14</v>
      </c>
      <c r="B3" s="3">
        <v>4.5999999999999999E-2</v>
      </c>
      <c r="C3" s="3"/>
      <c r="D3" s="3">
        <v>3.0000000000000001E-3</v>
      </c>
      <c r="E3" s="4"/>
      <c r="F3" s="3"/>
      <c r="G3" s="3"/>
      <c r="H3" s="3"/>
      <c r="I3" s="3"/>
      <c r="J3" s="3"/>
      <c r="K3" s="3"/>
      <c r="L3" s="3"/>
      <c r="M3" s="3"/>
      <c r="N3" s="3"/>
    </row>
    <row r="4" spans="1:14" ht="18" customHeight="1" x14ac:dyDescent="0.3">
      <c r="A4" s="5" t="s">
        <v>15</v>
      </c>
      <c r="B4" s="3"/>
      <c r="C4" s="3">
        <v>2.9999999999999997E-4</v>
      </c>
      <c r="D4" s="3"/>
      <c r="E4" s="3">
        <v>0.107</v>
      </c>
      <c r="F4" s="3">
        <v>1.0999999999999999E-2</v>
      </c>
      <c r="G4" s="3"/>
      <c r="H4" s="3">
        <v>2E-3</v>
      </c>
      <c r="I4" s="3"/>
      <c r="J4" s="3">
        <v>3.0000000000000001E-3</v>
      </c>
      <c r="K4" s="3">
        <v>3.0000000000000001E-3</v>
      </c>
      <c r="L4" s="3"/>
      <c r="M4" s="3"/>
      <c r="N4" s="3"/>
    </row>
    <row r="5" spans="1:14" ht="22.2" customHeight="1" x14ac:dyDescent="0.3">
      <c r="A5" s="5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4.3999999999999997E-2</v>
      </c>
      <c r="M5" s="3">
        <v>2.1999999999999999E-2</v>
      </c>
      <c r="N5" s="3"/>
    </row>
    <row r="6" spans="1:14" ht="15" customHeight="1" x14ac:dyDescent="0.3">
      <c r="A6" s="5" t="s">
        <v>6</v>
      </c>
      <c r="B6" s="3"/>
      <c r="C6" s="3"/>
      <c r="D6" s="3"/>
      <c r="E6" s="3"/>
      <c r="F6" s="3"/>
      <c r="G6" s="3">
        <v>0.03</v>
      </c>
      <c r="H6" s="3"/>
      <c r="I6" s="3"/>
      <c r="J6" s="3"/>
      <c r="K6" s="3"/>
      <c r="L6" s="3"/>
      <c r="M6" s="3"/>
      <c r="N6" s="3"/>
    </row>
    <row r="7" spans="1:14" ht="16.2" customHeight="1" x14ac:dyDescent="0.3">
      <c r="A7" s="5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0.01</v>
      </c>
    </row>
    <row r="8" spans="1:14" ht="15.6" customHeight="1" x14ac:dyDescent="0.3">
      <c r="A8" s="5" t="s">
        <v>18</v>
      </c>
      <c r="B8" s="3"/>
      <c r="C8" s="3"/>
      <c r="D8" s="3"/>
      <c r="E8" s="3"/>
      <c r="F8" s="3"/>
      <c r="G8" s="3"/>
      <c r="H8" s="3"/>
      <c r="I8" s="3">
        <v>0.06</v>
      </c>
      <c r="J8" s="3"/>
      <c r="K8" s="3"/>
      <c r="L8" s="3"/>
      <c r="M8" s="3"/>
      <c r="N8" s="3"/>
    </row>
    <row r="9" spans="1:14" ht="17.399999999999999" customHeight="1" x14ac:dyDescent="0.3">
      <c r="A9" s="6" t="s">
        <v>19</v>
      </c>
      <c r="B9" s="7">
        <f>B3</f>
        <v>4.5999999999999999E-2</v>
      </c>
      <c r="C9" s="7">
        <f t="shared" ref="C9:N9" si="0">SUM(C$3:C$8)</f>
        <v>2.9999999999999997E-4</v>
      </c>
      <c r="D9" s="7">
        <f t="shared" si="0"/>
        <v>3.0000000000000001E-3</v>
      </c>
      <c r="E9" s="7">
        <f t="shared" si="0"/>
        <v>0.107</v>
      </c>
      <c r="F9" s="7">
        <f t="shared" si="0"/>
        <v>1.0999999999999999E-2</v>
      </c>
      <c r="G9" s="7">
        <f t="shared" si="0"/>
        <v>0.03</v>
      </c>
      <c r="H9" s="7">
        <f t="shared" si="0"/>
        <v>2E-3</v>
      </c>
      <c r="I9" s="7">
        <f>I8</f>
        <v>0.06</v>
      </c>
      <c r="J9" s="7">
        <f t="shared" si="0"/>
        <v>3.0000000000000001E-3</v>
      </c>
      <c r="K9" s="7">
        <f>K4</f>
        <v>3.0000000000000001E-3</v>
      </c>
      <c r="L9" s="7">
        <f t="shared" si="0"/>
        <v>4.3999999999999997E-2</v>
      </c>
      <c r="M9" s="7">
        <f t="shared" si="0"/>
        <v>2.1999999999999999E-2</v>
      </c>
      <c r="N9" s="7">
        <f t="shared" si="0"/>
        <v>0.01</v>
      </c>
    </row>
    <row r="10" spans="1:14" ht="28.95" customHeight="1" x14ac:dyDescent="0.3">
      <c r="A10" s="8" t="s">
        <v>20</v>
      </c>
      <c r="B10" s="7">
        <f>$B$14*B9</f>
        <v>4.5999999999999999E-2</v>
      </c>
      <c r="C10" s="7">
        <f t="shared" ref="C10:N10" si="1">$B$14*C9</f>
        <v>2.9999999999999997E-4</v>
      </c>
      <c r="D10" s="7">
        <f t="shared" si="1"/>
        <v>3.0000000000000001E-3</v>
      </c>
      <c r="E10" s="7">
        <f t="shared" si="1"/>
        <v>0.107</v>
      </c>
      <c r="F10" s="7">
        <f t="shared" si="1"/>
        <v>1.0999999999999999E-2</v>
      </c>
      <c r="G10" s="7">
        <f t="shared" si="1"/>
        <v>0.03</v>
      </c>
      <c r="H10" s="7">
        <f t="shared" si="1"/>
        <v>2E-3</v>
      </c>
      <c r="I10" s="7">
        <f t="shared" si="1"/>
        <v>0.06</v>
      </c>
      <c r="J10" s="7">
        <f t="shared" si="1"/>
        <v>3.0000000000000001E-3</v>
      </c>
      <c r="K10" s="7">
        <f t="shared" si="1"/>
        <v>3.0000000000000001E-3</v>
      </c>
      <c r="L10" s="7">
        <f t="shared" si="1"/>
        <v>4.3999999999999997E-2</v>
      </c>
      <c r="M10" s="7">
        <f t="shared" si="1"/>
        <v>2.1999999999999999E-2</v>
      </c>
      <c r="N10" s="7">
        <f t="shared" si="1"/>
        <v>0.01</v>
      </c>
    </row>
    <row r="11" spans="1:14" x14ac:dyDescent="0.3">
      <c r="A11" s="7" t="s">
        <v>21</v>
      </c>
      <c r="B11" s="7">
        <f>VLOOKUP(B$2,[1]Лист2!$A$1:$B$50,2,0)</f>
        <v>111.18</v>
      </c>
      <c r="C11" s="7">
        <f>VLOOKUP(C$2,[1]Лист2!$A$1:$B$50,2,0)</f>
        <v>14.68</v>
      </c>
      <c r="D11" s="7">
        <f>VLOOKUP(D$2,[1]Лист2!$A$1:$B$30,2,0)</f>
        <v>842.99</v>
      </c>
      <c r="E11" s="7">
        <f>VLOOKUP(E$2,[1]Лист2!$A$1:$B$40,2,0)</f>
        <v>433.33</v>
      </c>
      <c r="F11" s="7">
        <f>VLOOKUP(F$2,[1]Лист2!$A$1:$B$30,2,0)</f>
        <v>29.95</v>
      </c>
      <c r="G11" s="7">
        <f>VLOOKUP(G$2,[1]Лист2!$A$1:$B$40,2,0)</f>
        <v>60.72</v>
      </c>
      <c r="H11" s="7">
        <f>VLOOKUP(H$2,[1]Лист2!$A$1:$B$30,2,0)</f>
        <v>54.17</v>
      </c>
      <c r="I11" s="7">
        <f>VLOOKUP(I$2,[1]Лист2!$A$1:$B$50,2,0)</f>
        <v>145.25</v>
      </c>
      <c r="J11" s="7">
        <f>VLOOKUP(J$2,[1]Лист2!$A$1:$B$40,2,0)</f>
        <v>139.4</v>
      </c>
      <c r="K11" s="7">
        <f>VLOOKUP(K$2,[1]Лист2!$A$1:$B$30,2,0)</f>
        <v>258.85000000000002</v>
      </c>
      <c r="L11" s="7">
        <f>VLOOKUP(L$2,[1]Лист2!$A$1:$B$50,2,0)</f>
        <v>77.62</v>
      </c>
      <c r="M11" s="7">
        <f>VLOOKUP(M$2,[1]Лист2!$A$1:$B$40,2,0)</f>
        <v>65.48</v>
      </c>
      <c r="N11" s="7">
        <f>VLOOKUP(N$2,[1]Лист2!$A$1:$B$40,2,0)</f>
        <v>67.34</v>
      </c>
    </row>
    <row r="12" spans="1:14" x14ac:dyDescent="0.3">
      <c r="A12" s="7" t="s">
        <v>22</v>
      </c>
      <c r="B12" s="9">
        <f>B10*B11</f>
        <v>5.1142799999999999</v>
      </c>
      <c r="C12" s="10">
        <f>C11*C10</f>
        <v>4.4039999999999999E-3</v>
      </c>
      <c r="D12" s="9">
        <f t="shared" ref="D12:N12" si="2">D10*D11</f>
        <v>2.5289700000000002</v>
      </c>
      <c r="E12" s="9">
        <f t="shared" si="2"/>
        <v>46.366309999999999</v>
      </c>
      <c r="F12" s="9">
        <f t="shared" si="2"/>
        <v>0.32944999999999997</v>
      </c>
      <c r="G12" s="9">
        <f t="shared" si="2"/>
        <v>1.8215999999999999</v>
      </c>
      <c r="H12" s="9">
        <f t="shared" si="2"/>
        <v>0.10834000000000001</v>
      </c>
      <c r="I12" s="9">
        <f t="shared" si="2"/>
        <v>8.7149999999999999</v>
      </c>
      <c r="J12" s="9">
        <f t="shared" si="2"/>
        <v>0.41820000000000002</v>
      </c>
      <c r="K12" s="9">
        <f t="shared" si="2"/>
        <v>0.77655000000000007</v>
      </c>
      <c r="L12" s="9">
        <f t="shared" si="2"/>
        <v>3.4152800000000001</v>
      </c>
      <c r="M12" s="9">
        <f t="shared" si="2"/>
        <v>1.4405600000000001</v>
      </c>
      <c r="N12" s="9">
        <f t="shared" si="2"/>
        <v>0.6734</v>
      </c>
    </row>
    <row r="13" spans="1:1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 t="s">
        <v>23</v>
      </c>
      <c r="N13" s="3"/>
    </row>
    <row r="14" spans="1:14" x14ac:dyDescent="0.3">
      <c r="A14" s="1" t="s">
        <v>24</v>
      </c>
      <c r="B14" s="3">
        <v>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13" t="s">
        <v>25</v>
      </c>
      <c r="B15" s="14"/>
      <c r="C15" s="13" t="str">
        <f>SUM(B12:N12)&amp;" руб."</f>
        <v>71,712344 руб.</v>
      </c>
      <c r="D15" s="14"/>
      <c r="E15" s="3"/>
      <c r="F15" s="3"/>
      <c r="G15" s="3"/>
      <c r="H15" s="3"/>
      <c r="I15" s="3"/>
      <c r="J15" s="3"/>
      <c r="K15" s="3"/>
      <c r="L15" s="3"/>
      <c r="M15" s="3"/>
      <c r="N15" s="11"/>
    </row>
    <row r="17" spans="1:1" x14ac:dyDescent="0.3">
      <c r="A17" t="s">
        <v>26</v>
      </c>
    </row>
  </sheetData>
  <mergeCells count="3">
    <mergeCell ref="A1:M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2023-12-14T17:07:41Z</dcterms:modified>
</cp:coreProperties>
</file>