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B11" i="1"/>
  <c r="K10" i="1"/>
  <c r="K12" i="1" s="1"/>
  <c r="J10" i="1"/>
  <c r="J12" i="1" s="1"/>
  <c r="C10" i="1"/>
  <c r="C12" i="1" s="1"/>
  <c r="B10" i="1"/>
  <c r="B12" i="1" s="1"/>
  <c r="K9" i="1"/>
  <c r="J9" i="1"/>
  <c r="I9" i="1"/>
  <c r="I10" i="1" s="1"/>
  <c r="H9" i="1"/>
  <c r="H10" i="1" s="1"/>
  <c r="H12" i="1" s="1"/>
  <c r="G9" i="1"/>
  <c r="G10" i="1" s="1"/>
  <c r="G12" i="1" s="1"/>
  <c r="F9" i="1"/>
  <c r="F10" i="1" s="1"/>
  <c r="F12" i="1" s="1"/>
  <c r="E9" i="1"/>
  <c r="E10" i="1" s="1"/>
  <c r="E12" i="1" s="1"/>
  <c r="D9" i="1"/>
  <c r="D10" i="1" s="1"/>
  <c r="D12" i="1" s="1"/>
  <c r="C9" i="1"/>
  <c r="B9" i="1"/>
  <c r="I12" i="1" l="1"/>
  <c r="C15" i="1"/>
</calcChain>
</file>

<file path=xl/sharedStrings.xml><?xml version="1.0" encoding="utf-8"?>
<sst xmlns="http://schemas.openxmlformats.org/spreadsheetml/2006/main" count="24" uniqueCount="22">
  <si>
    <t>меню</t>
  </si>
  <si>
    <t>рис</t>
  </si>
  <si>
    <t>молоко</t>
  </si>
  <si>
    <t>сахар песок</t>
  </si>
  <si>
    <t>масло сливочное</t>
  </si>
  <si>
    <t>какао</t>
  </si>
  <si>
    <t>яйцо</t>
  </si>
  <si>
    <t>яблоки</t>
  </si>
  <si>
    <t>сыр</t>
  </si>
  <si>
    <t xml:space="preserve">хлеб пшеничный </t>
  </si>
  <si>
    <t xml:space="preserve">хлеб ржанной </t>
  </si>
  <si>
    <t xml:space="preserve">суп молочный с крупой </t>
  </si>
  <si>
    <t>какао с молоком</t>
  </si>
  <si>
    <t>яйца варенные</t>
  </si>
  <si>
    <t xml:space="preserve">бутерброд с маслом 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</si>
  <si>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</si>
  <si>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</si>
  <si>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</si>
  <si>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</si>
  <si>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</si>
  <si>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</si>
  <si>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МБОУ "Урцакинская ООШ"               07.09.2023г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</si>
</sst>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3" fillId="0" borderId="2" xfId="0" applyFont="1" applyBorder="1"/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3" fillId="2" borderId="2" xfId="0" applyFont="1" applyFill="1" applyBorder="1"/>
    <xf numFmtId="0" fontId="0" fillId="2" borderId="2" xfId="0" applyFill="1" applyBorder="1" applyAlignment="1">
      <alignment horizontal="center" wrapText="1"/>
    </xf>
    <xf numFmtId="2" fontId="0" fillId="2" borderId="2" xfId="0" applyNumberFormat="1" applyFill="1" applyBorder="1"/>
    <xf numFmtId="2" fontId="3" fillId="2" borderId="2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nyu_na_2023_s_fevralya_po_may_kubachi_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R8" sqref="R8"/>
    </sheetView>
  </sheetViews>
  <sheetFormatPr defaultRowHeight="14.4" x14ac:dyDescent="0.3"/>
  <cols>
    <col min="1" max="1" width="22.6640625" customWidth="1"/>
  </cols>
  <sheetData>
    <row r="1" spans="1:11" ht="18" x14ac:dyDescent="0.3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3.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</row>
    <row r="3" spans="1:11" x14ac:dyDescent="0.3">
      <c r="A3" s="3" t="s">
        <v>11</v>
      </c>
      <c r="B3" s="3">
        <v>1.21E-2</v>
      </c>
      <c r="C3" s="3">
        <v>0.184</v>
      </c>
      <c r="D3" s="3">
        <v>2E-3</v>
      </c>
      <c r="E3" s="4">
        <v>1E-3</v>
      </c>
      <c r="F3" s="5"/>
      <c r="G3" s="3"/>
      <c r="H3" s="3"/>
      <c r="I3" s="3"/>
      <c r="J3" s="5"/>
      <c r="K3" s="3"/>
    </row>
    <row r="4" spans="1:11" ht="16.95" customHeight="1" x14ac:dyDescent="0.3">
      <c r="A4" s="6" t="s">
        <v>12</v>
      </c>
      <c r="B4" s="3"/>
      <c r="C4" s="3">
        <v>0.13</v>
      </c>
      <c r="D4" s="3">
        <v>1.4E-2</v>
      </c>
      <c r="E4" s="3"/>
      <c r="F4" s="5">
        <v>2.2000000000000001E-3</v>
      </c>
      <c r="G4" s="3"/>
      <c r="H4" s="3"/>
      <c r="I4" s="3"/>
      <c r="J4" s="5"/>
      <c r="K4" s="3"/>
    </row>
    <row r="5" spans="1:11" x14ac:dyDescent="0.3">
      <c r="A5" s="3" t="s">
        <v>13</v>
      </c>
      <c r="B5" s="3"/>
      <c r="C5" s="3"/>
      <c r="D5" s="3"/>
      <c r="E5" s="3"/>
      <c r="F5" s="5"/>
      <c r="G5" s="3">
        <v>1</v>
      </c>
      <c r="H5" s="3"/>
      <c r="I5" s="3"/>
      <c r="J5" s="5"/>
      <c r="K5" s="3"/>
    </row>
    <row r="6" spans="1:11" x14ac:dyDescent="0.3">
      <c r="A6" s="3" t="s">
        <v>7</v>
      </c>
      <c r="B6" s="3"/>
      <c r="C6" s="3"/>
      <c r="D6" s="3"/>
      <c r="E6" s="3"/>
      <c r="F6" s="5"/>
      <c r="G6" s="3"/>
      <c r="H6" s="3">
        <v>0.13800000000000001</v>
      </c>
      <c r="I6" s="3"/>
      <c r="J6" s="5"/>
      <c r="K6" s="3"/>
    </row>
    <row r="7" spans="1:11" x14ac:dyDescent="0.3">
      <c r="A7" s="3" t="s">
        <v>10</v>
      </c>
      <c r="B7" s="3"/>
      <c r="C7" s="3"/>
      <c r="D7" s="3"/>
      <c r="E7" s="3"/>
      <c r="F7" s="5"/>
      <c r="G7" s="3"/>
      <c r="H7" s="3"/>
      <c r="I7" s="3"/>
      <c r="J7" s="5"/>
      <c r="K7" s="3">
        <v>0.01</v>
      </c>
    </row>
    <row r="8" spans="1:11" x14ac:dyDescent="0.3">
      <c r="A8" s="3" t="s">
        <v>14</v>
      </c>
      <c r="B8" s="3"/>
      <c r="C8" s="3"/>
      <c r="D8" s="3"/>
      <c r="E8" s="3">
        <v>5.0000000000000001E-3</v>
      </c>
      <c r="F8" s="5"/>
      <c r="G8" s="3"/>
      <c r="H8" s="3"/>
      <c r="I8" s="3">
        <v>1.6E-2</v>
      </c>
      <c r="J8" s="5">
        <v>0.03</v>
      </c>
      <c r="K8" s="3"/>
    </row>
    <row r="9" spans="1:11" ht="21.6" customHeight="1" x14ac:dyDescent="0.3">
      <c r="A9" s="7" t="s">
        <v>15</v>
      </c>
      <c r="B9" s="8">
        <f>SUM(B$3:B$8)</f>
        <v>1.21E-2</v>
      </c>
      <c r="C9" s="8">
        <f t="shared" ref="C9:K9" si="0">SUM(C$3:C$8)</f>
        <v>0.314</v>
      </c>
      <c r="D9" s="8">
        <f t="shared" si="0"/>
        <v>1.6E-2</v>
      </c>
      <c r="E9" s="8">
        <f t="shared" si="0"/>
        <v>6.0000000000000001E-3</v>
      </c>
      <c r="F9" s="9">
        <f>F4</f>
        <v>2.2000000000000001E-3</v>
      </c>
      <c r="G9" s="8">
        <f t="shared" si="0"/>
        <v>1</v>
      </c>
      <c r="H9" s="8">
        <f t="shared" si="0"/>
        <v>0.13800000000000001</v>
      </c>
      <c r="I9" s="8">
        <f>I8</f>
        <v>1.6E-2</v>
      </c>
      <c r="J9" s="9">
        <f t="shared" si="0"/>
        <v>0.03</v>
      </c>
      <c r="K9" s="9">
        <f t="shared" si="0"/>
        <v>0.01</v>
      </c>
    </row>
    <row r="10" spans="1:11" ht="28.2" customHeight="1" x14ac:dyDescent="0.3">
      <c r="A10" s="10" t="s">
        <v>16</v>
      </c>
      <c r="B10" s="8">
        <f>$B$14*B9</f>
        <v>1.21E-2</v>
      </c>
      <c r="C10" s="8">
        <f t="shared" ref="C10:K10" si="1">$B$14*C9</f>
        <v>0.314</v>
      </c>
      <c r="D10" s="8">
        <f t="shared" si="1"/>
        <v>1.6E-2</v>
      </c>
      <c r="E10" s="8">
        <f t="shared" si="1"/>
        <v>6.0000000000000001E-3</v>
      </c>
      <c r="F10" s="9">
        <f t="shared" si="1"/>
        <v>2.2000000000000001E-3</v>
      </c>
      <c r="G10" s="8">
        <f t="shared" si="1"/>
        <v>1</v>
      </c>
      <c r="H10" s="8">
        <f t="shared" si="1"/>
        <v>0.13800000000000001</v>
      </c>
      <c r="I10" s="8">
        <f>I9*B14</f>
        <v>1.6E-2</v>
      </c>
      <c r="J10" s="9">
        <f t="shared" si="1"/>
        <v>0.03</v>
      </c>
      <c r="K10" s="8">
        <f t="shared" si="1"/>
        <v>0.01</v>
      </c>
    </row>
    <row r="11" spans="1:11" x14ac:dyDescent="0.3">
      <c r="A11" s="8" t="s">
        <v>17</v>
      </c>
      <c r="B11" s="8">
        <f>VLOOKUP(B$2,[1]Лист2!$A$1:$B$50,2,0)</f>
        <v>98.38</v>
      </c>
      <c r="C11" s="8">
        <f>VLOOKUP(C$2,[1]Лист2!$A$1:$B$50,2,0)</f>
        <v>99.1</v>
      </c>
      <c r="D11" s="8">
        <f>VLOOKUP(D$2,[1]Лист2!$A$1:$B$50,2,0)</f>
        <v>65.48</v>
      </c>
      <c r="E11" s="8">
        <f>VLOOKUP(E$2,[1]Лист2!$A$1:$B$50,2,0)</f>
        <v>842.99</v>
      </c>
      <c r="F11" s="8">
        <f>VLOOKUP(F$2,[1]Лист2!$A$1:$B$50,2,0)</f>
        <v>877.96</v>
      </c>
      <c r="G11" s="8">
        <f>VLOOKUP(G$2,[1]Лист2!$A$1:$B$50,2,0)</f>
        <v>8.4</v>
      </c>
      <c r="H11" s="8">
        <f>VLOOKUP(H$2,[1]Лист2!$A$1:$B$50,2,0)</f>
        <v>77.62</v>
      </c>
      <c r="I11" s="8">
        <f>VLOOKUP(I$2,[1]Лист2!$A$1:$B$50,2,0)</f>
        <v>610</v>
      </c>
      <c r="J11" s="8">
        <f>VLOOKUP(J$2,[1]Лист2!$A$1:$B$50,2,0)</f>
        <v>60.72</v>
      </c>
      <c r="K11" s="8">
        <f>VLOOKUP(K$2,[1]Лист2!$A$1:$B$50,2,0)</f>
        <v>67.34</v>
      </c>
    </row>
    <row r="12" spans="1:11" x14ac:dyDescent="0.3">
      <c r="A12" s="8" t="s">
        <v>18</v>
      </c>
      <c r="B12" s="11">
        <f>B10*B11</f>
        <v>1.1903979999999998</v>
      </c>
      <c r="C12" s="11">
        <f t="shared" ref="C12:K12" si="2">C10*C11</f>
        <v>31.1174</v>
      </c>
      <c r="D12" s="11">
        <f t="shared" si="2"/>
        <v>1.0476800000000002</v>
      </c>
      <c r="E12" s="11">
        <f t="shared" si="2"/>
        <v>5.0579400000000003</v>
      </c>
      <c r="F12" s="12">
        <f t="shared" si="2"/>
        <v>1.9315120000000001</v>
      </c>
      <c r="G12" s="11">
        <f t="shared" si="2"/>
        <v>8.4</v>
      </c>
      <c r="H12" s="11">
        <f t="shared" si="2"/>
        <v>10.711560000000002</v>
      </c>
      <c r="I12" s="11">
        <f t="shared" si="2"/>
        <v>9.76</v>
      </c>
      <c r="J12" s="12">
        <f t="shared" si="2"/>
        <v>1.8215999999999999</v>
      </c>
      <c r="K12" s="11">
        <f t="shared" si="2"/>
        <v>0.6734</v>
      </c>
    </row>
    <row r="13" spans="1:11" x14ac:dyDescent="0.3">
      <c r="A13" s="3"/>
      <c r="B13" s="3"/>
      <c r="C13" s="3"/>
      <c r="D13" s="3"/>
      <c r="E13" s="3"/>
      <c r="F13" s="5"/>
      <c r="G13" s="3"/>
      <c r="H13" s="3"/>
      <c r="I13" s="3"/>
      <c r="J13" s="5"/>
      <c r="K13" s="3"/>
    </row>
    <row r="14" spans="1:11" x14ac:dyDescent="0.3">
      <c r="A14" s="1" t="s">
        <v>19</v>
      </c>
      <c r="B14" s="3">
        <v>1</v>
      </c>
      <c r="C14" s="3"/>
      <c r="D14" s="3"/>
      <c r="E14" s="3"/>
      <c r="F14" s="5"/>
      <c r="G14" s="3"/>
      <c r="H14" s="3"/>
      <c r="I14" s="3"/>
      <c r="J14" s="5"/>
      <c r="K14" s="3"/>
    </row>
    <row r="15" spans="1:11" x14ac:dyDescent="0.3">
      <c r="A15" s="14" t="s">
        <v>20</v>
      </c>
      <c r="B15" s="15"/>
      <c r="C15" s="14" t="str">
        <f>SUM(B12:K12)&amp;" руб."</f>
        <v>71,71149 руб.</v>
      </c>
      <c r="D15" s="15"/>
      <c r="E15" s="3"/>
      <c r="F15" s="5"/>
      <c r="G15" s="3"/>
      <c r="H15" s="3"/>
      <c r="I15" s="3"/>
      <c r="J15" s="3"/>
      <c r="K15" s="3"/>
    </row>
  </sheetData>
  <mergeCells count="3">
    <mergeCell ref="A1:K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[2]Лист2!#REF!</xm:f>
          </x14:formula1>
          <xm:sqref>B2:K2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2023-12-14T17:02:55Z</dcterms:modified>
</cp:coreProperties>
</file>